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480" windowHeight="11640" activeTab="0"/>
  </bookViews>
  <sheets>
    <sheet name="Sarjaottelu" sheetId="1" r:id="rId1"/>
  </sheets>
  <definedNames>
    <definedName name="_xlnm.Print_Area" localSheetId="0">'Sarjaottelu'!$A$1:$O$55</definedName>
  </definedNames>
  <calcPr fullCalcOnLoad="1"/>
</workbook>
</file>

<file path=xl/sharedStrings.xml><?xml version="1.0" encoding="utf-8"?>
<sst xmlns="http://schemas.openxmlformats.org/spreadsheetml/2006/main" count="59" uniqueCount="52">
  <si>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</si>
  <si>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</si>
  <si>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</si>
  <si>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</si>
  <si>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</si>
  <si>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</si>
  <si>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</si>
  <si>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</si>
  <si>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</si>
  <si>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</si>
  <si>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</si>
  <si>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</si>
  <si>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</si>
  <si>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</si>
  <si>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</si>
  <si>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</si>
  <si>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</si>
  <si>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</si>
  <si>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SPTL SARJAOTTELUN PÖYTÄKIRJA</t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</si>
  <si>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</si>
  <si>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</si>
  <si>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</si>
  <si>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</si>
  <si>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</si>
  <si>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</si>
  <si>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</si>
  <si>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</si>
  <si>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</si>
  <si>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</si>
  <si>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</si>
  <si>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</si>
  <si>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</si>
  <si>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</si>
  <si>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</si>
  <si>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</si>
  <si>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</si>
  <si>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</si>
  <si>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Sarjaottelu_pk.xls  23.9.2007/ Asko Kilpi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</si>
  <si>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</si>
  <si>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</si>
  <si>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</si>
  <si>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</si>
  <si>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</si>
  <si>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Mestaruussarja</t>
  </si>
  <si>
    <t>Juha Rossi</t>
  </si>
  <si>
    <t>Eero Aho</t>
  </si>
  <si>
    <t>Mika Tuomola</t>
  </si>
  <si>
    <t>Mikko Kantola</t>
  </si>
  <si>
    <t>Jouni Flemming</t>
  </si>
  <si>
    <t>Matti Nyyssönen</t>
  </si>
  <si>
    <t>PT 75</t>
  </si>
  <si>
    <t>TuKa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</si>
</sst>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_)"/>
    <numFmt numFmtId="181" formatCode="dd\.mm\.yyyy"/>
  </numFmts>
  <fonts count="46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80" fontId="3" fillId="33" borderId="14" xfId="0" applyNumberFormat="1" applyFont="1" applyFill="1" applyBorder="1" applyAlignment="1" applyProtection="1">
      <alignment horizontal="center"/>
      <protection locked="0"/>
    </xf>
    <xf numFmtId="180" fontId="3" fillId="33" borderId="18" xfId="0" applyNumberFormat="1" applyFont="1" applyFill="1" applyBorder="1" applyAlignment="1" applyProtection="1">
      <alignment horizontal="center"/>
      <protection locked="0"/>
    </xf>
    <xf numFmtId="180" fontId="3" fillId="33" borderId="14" xfId="0" applyNumberFormat="1" applyFont="1" applyFill="1" applyBorder="1" applyAlignment="1" applyProtection="1">
      <alignment horizontal="center" vertical="center"/>
      <protection locked="0"/>
    </xf>
    <xf numFmtId="180" fontId="3" fillId="33" borderId="19" xfId="0" applyNumberFormat="1" applyFont="1" applyFill="1" applyBorder="1" applyAlignment="1" applyProtection="1">
      <alignment horizontal="center" vertical="center"/>
      <protection locked="0"/>
    </xf>
    <xf numFmtId="180" fontId="3" fillId="33" borderId="18" xfId="0" applyNumberFormat="1" applyFont="1" applyFill="1" applyBorder="1" applyAlignment="1" applyProtection="1">
      <alignment horizontal="center" vertical="center"/>
      <protection locked="0"/>
    </xf>
    <xf numFmtId="180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34" borderId="33" xfId="0" applyFont="1" applyFill="1" applyBorder="1" applyAlignment="1" applyProtection="1">
      <alignment horizontal="center"/>
      <protection/>
    </xf>
    <xf numFmtId="2" fontId="3" fillId="0" borderId="3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6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4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left"/>
    </xf>
    <xf numFmtId="0" fontId="3" fillId="0" borderId="36" xfId="0" applyNumberFormat="1" applyFont="1" applyBorder="1" applyAlignment="1" applyProtection="1">
      <alignment/>
      <protection/>
    </xf>
    <xf numFmtId="180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7" xfId="0" applyNumberFormat="1" applyFont="1" applyFill="1" applyBorder="1" applyAlignment="1" applyProtection="1">
      <alignment horizontal="left"/>
      <protection locked="0"/>
    </xf>
    <xf numFmtId="0" fontId="4" fillId="35" borderId="42" xfId="0" applyFont="1" applyFill="1" applyBorder="1" applyAlignment="1" applyProtection="1">
      <alignment horizontal="left" vertical="center" indent="2"/>
      <protection/>
    </xf>
    <xf numFmtId="0" fontId="0" fillId="35" borderId="42" xfId="0" applyFill="1" applyBorder="1" applyAlignment="1">
      <alignment horizontal="left" vertical="center" indent="2"/>
    </xf>
    <xf numFmtId="0" fontId="0" fillId="35" borderId="43" xfId="0" applyFill="1" applyBorder="1" applyAlignment="1">
      <alignment horizontal="left" vertical="center" indent="2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3" fillId="33" borderId="22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49" fontId="3" fillId="33" borderId="22" xfId="0" applyNumberFormat="1" applyFont="1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14" fontId="9" fillId="33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R117"/>
  <sheetViews>
    <sheetView tabSelected="1" zoomScalePageLayoutView="0" workbookViewId="0" topLeftCell="A1">
      <selection activeCell="G6" sqref="G6:N6"/>
    </sheetView>
  </sheetViews>
  <sheetFormatPr defaultColWidth="8.88671875" defaultRowHeight="15"/>
  <cols>
    <col min="1" max="1" width="2.21484375" style="0" customWidth="1"/>
    <col min="2" max="2" width="4.88671875" style="0" customWidth="1"/>
    <col min="3" max="3" width="20.77734375" style="0" customWidth="1"/>
    <col min="4" max="4" width="11.99609375" style="0" customWidth="1"/>
    <col min="5" max="5" width="5.6640625" style="0" customWidth="1"/>
    <col min="6" max="10" width="5.214843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2.21484375" style="0" customWidth="1"/>
    <col min="17" max="17" width="21.77734375" style="0" customWidth="1"/>
  </cols>
  <sheetData>
    <row r="1" spans="1:15" ht="15.75">
      <c r="A1" s="37"/>
      <c r="B1" s="36"/>
      <c r="C1" s="3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5"/>
    </row>
    <row r="2" spans="1:15" ht="15.75">
      <c r="A2" s="9"/>
      <c r="B2" s="2"/>
      <c r="C2" s="29" t="s">
        <v>18</v>
      </c>
      <c r="D2" s="1"/>
      <c r="E2" s="1"/>
      <c r="F2" s="2"/>
      <c r="G2" s="28" t="s">
        <v>19</v>
      </c>
      <c r="H2" s="4"/>
      <c r="I2" s="87">
        <v>39491</v>
      </c>
      <c r="J2" s="78"/>
      <c r="K2" s="78"/>
      <c r="L2" s="78"/>
      <c r="M2" s="78"/>
      <c r="N2" s="79"/>
      <c r="O2" s="33"/>
    </row>
    <row r="3" spans="1:15" ht="17.25" customHeight="1">
      <c r="A3" s="9"/>
      <c r="B3" s="6"/>
      <c r="C3" s="27"/>
      <c r="D3" s="1"/>
      <c r="E3" s="1"/>
      <c r="F3" s="2"/>
      <c r="G3" s="28" t="s">
        <v>20</v>
      </c>
      <c r="H3" s="4"/>
      <c r="I3" s="80" t="s">
        <v>43</v>
      </c>
      <c r="J3" s="78"/>
      <c r="K3" s="78"/>
      <c r="L3" s="78"/>
      <c r="M3" s="78"/>
      <c r="N3" s="79"/>
      <c r="O3" s="33"/>
    </row>
    <row r="4" spans="1:18" ht="15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52"/>
      <c r="R4" s="52"/>
    </row>
    <row r="5" spans="1:18" ht="15.75">
      <c r="A5" s="33"/>
      <c r="B5" s="57" t="s">
        <v>23</v>
      </c>
      <c r="C5" s="83" t="s">
        <v>50</v>
      </c>
      <c r="D5" s="86"/>
      <c r="E5" s="25"/>
      <c r="F5" s="57" t="s">
        <v>23</v>
      </c>
      <c r="G5" s="83" t="s">
        <v>51</v>
      </c>
      <c r="H5" s="84"/>
      <c r="I5" s="84"/>
      <c r="J5" s="84"/>
      <c r="K5" s="84"/>
      <c r="L5" s="84"/>
      <c r="M5" s="84"/>
      <c r="N5" s="85"/>
      <c r="O5" s="33"/>
      <c r="Q5" s="52"/>
      <c r="R5" s="52"/>
    </row>
    <row r="6" spans="1:18" ht="15">
      <c r="A6" s="33"/>
      <c r="B6" s="64" t="s">
        <v>0</v>
      </c>
      <c r="C6" s="77" t="s">
        <v>44</v>
      </c>
      <c r="D6" s="82"/>
      <c r="E6" s="26"/>
      <c r="F6" s="66" t="s">
        <v>1</v>
      </c>
      <c r="G6" s="77" t="s">
        <v>47</v>
      </c>
      <c r="H6" s="78"/>
      <c r="I6" s="78"/>
      <c r="J6" s="78"/>
      <c r="K6" s="78"/>
      <c r="L6" s="78"/>
      <c r="M6" s="78"/>
      <c r="N6" s="79"/>
      <c r="O6" s="33"/>
      <c r="Q6" s="52"/>
      <c r="R6" s="52"/>
    </row>
    <row r="7" spans="1:18" ht="15">
      <c r="A7" s="33"/>
      <c r="B7" s="65" t="s">
        <v>2</v>
      </c>
      <c r="C7" s="77" t="s">
        <v>45</v>
      </c>
      <c r="D7" s="82"/>
      <c r="E7" s="26"/>
      <c r="F7" s="67" t="s">
        <v>3</v>
      </c>
      <c r="G7" s="81" t="s">
        <v>48</v>
      </c>
      <c r="H7" s="78"/>
      <c r="I7" s="78"/>
      <c r="J7" s="78"/>
      <c r="K7" s="78"/>
      <c r="L7" s="78"/>
      <c r="M7" s="78"/>
      <c r="N7" s="79"/>
      <c r="O7" s="33"/>
      <c r="Q7" s="52"/>
      <c r="R7" s="52"/>
    </row>
    <row r="8" spans="1:18" ht="15">
      <c r="A8" s="9"/>
      <c r="B8" s="65" t="s">
        <v>21</v>
      </c>
      <c r="C8" s="77" t="s">
        <v>46</v>
      </c>
      <c r="D8" s="82"/>
      <c r="E8" s="26"/>
      <c r="F8" s="67" t="s">
        <v>22</v>
      </c>
      <c r="G8" s="81" t="s">
        <v>49</v>
      </c>
      <c r="H8" s="78"/>
      <c r="I8" s="78"/>
      <c r="J8" s="78"/>
      <c r="K8" s="78"/>
      <c r="L8" s="78"/>
      <c r="M8" s="78"/>
      <c r="N8" s="79"/>
      <c r="O8" s="10"/>
      <c r="Q8" s="52"/>
      <c r="R8" s="52"/>
    </row>
    <row r="9" spans="1:18" ht="15">
      <c r="A9" s="9"/>
      <c r="B9" s="58" t="s">
        <v>24</v>
      </c>
      <c r="C9" s="71"/>
      <c r="D9" s="46"/>
      <c r="E9" s="7"/>
      <c r="F9" s="58" t="s">
        <v>24</v>
      </c>
      <c r="G9" s="71"/>
      <c r="H9" s="47"/>
      <c r="I9" s="47"/>
      <c r="J9" s="47"/>
      <c r="K9" s="47"/>
      <c r="L9" s="47"/>
      <c r="M9" s="47"/>
      <c r="N9" s="47"/>
      <c r="O9" s="10"/>
      <c r="Q9" s="52"/>
      <c r="R9" s="52"/>
    </row>
    <row r="10" spans="1:18" ht="15">
      <c r="A10" s="33"/>
      <c r="B10" s="49"/>
      <c r="C10" s="77" t="s">
        <v>46</v>
      </c>
      <c r="D10" s="82"/>
      <c r="E10" s="26"/>
      <c r="F10" s="50"/>
      <c r="G10" s="81" t="s">
        <v>48</v>
      </c>
      <c r="H10" s="78"/>
      <c r="I10" s="78"/>
      <c r="J10" s="78"/>
      <c r="K10" s="78"/>
      <c r="L10" s="78"/>
      <c r="M10" s="78"/>
      <c r="N10" s="79"/>
      <c r="O10" s="33"/>
      <c r="Q10" s="52"/>
      <c r="R10" s="52"/>
    </row>
    <row r="11" spans="1:18" ht="15">
      <c r="A11" s="33"/>
      <c r="B11" s="44"/>
      <c r="C11" s="77" t="s">
        <v>45</v>
      </c>
      <c r="D11" s="82"/>
      <c r="E11" s="26"/>
      <c r="F11" s="45"/>
      <c r="G11" s="81" t="s">
        <v>49</v>
      </c>
      <c r="H11" s="78"/>
      <c r="I11" s="78"/>
      <c r="J11" s="78"/>
      <c r="K11" s="78"/>
      <c r="L11" s="78"/>
      <c r="M11" s="78"/>
      <c r="N11" s="79"/>
      <c r="O11" s="33"/>
      <c r="Q11" s="52"/>
      <c r="R11" s="52"/>
    </row>
    <row r="12" spans="1:18" ht="15.75">
      <c r="A12" s="9"/>
      <c r="B12" s="1"/>
      <c r="C12" s="1"/>
      <c r="D12" s="1"/>
      <c r="E12" s="1"/>
      <c r="F12" s="61" t="s">
        <v>28</v>
      </c>
      <c r="G12" s="5"/>
      <c r="H12" s="5"/>
      <c r="I12" s="5"/>
      <c r="J12" s="1"/>
      <c r="K12" s="1"/>
      <c r="L12" s="1"/>
      <c r="M12" s="3"/>
      <c r="N12" s="2"/>
      <c r="O12" s="10"/>
      <c r="Q12" s="52"/>
      <c r="R12" s="52"/>
    </row>
    <row r="13" spans="1:18" ht="15">
      <c r="A13" s="9"/>
      <c r="B13" s="29" t="s">
        <v>27</v>
      </c>
      <c r="C13" s="1"/>
      <c r="D13" s="1"/>
      <c r="E13" s="1"/>
      <c r="F13" s="48" t="s">
        <v>11</v>
      </c>
      <c r="G13" s="48" t="s">
        <v>12</v>
      </c>
      <c r="H13" s="48" t="s">
        <v>13</v>
      </c>
      <c r="I13" s="48" t="s">
        <v>14</v>
      </c>
      <c r="J13" s="48" t="s">
        <v>15</v>
      </c>
      <c r="K13" s="75" t="s">
        <v>25</v>
      </c>
      <c r="L13" s="76"/>
      <c r="M13" s="11" t="s">
        <v>26</v>
      </c>
      <c r="N13" s="12" t="s">
        <v>16</v>
      </c>
      <c r="O13" s="33"/>
      <c r="Q13" s="52"/>
      <c r="R13" s="52"/>
    </row>
    <row r="14" spans="1:18" ht="15">
      <c r="A14" s="33"/>
      <c r="B14" s="62" t="s">
        <v>7</v>
      </c>
      <c r="C14" s="54" t="str">
        <f>IF(C6&gt;"",C6,"")</f>
        <v>Juha Rossi</v>
      </c>
      <c r="D14" s="54" t="str">
        <f>IF(G6&gt;"",G6,"")</f>
        <v>Mikko Kantola</v>
      </c>
      <c r="E14" s="54">
        <f>IF(E6&gt;"",E6&amp;" - "&amp;I6,"")</f>
      </c>
      <c r="F14" s="15">
        <v>-4</v>
      </c>
      <c r="G14" s="15">
        <v>-4</v>
      </c>
      <c r="H14" s="24">
        <v>8</v>
      </c>
      <c r="I14" s="15">
        <v>7</v>
      </c>
      <c r="J14" s="15">
        <v>-1</v>
      </c>
      <c r="K14" s="31">
        <f>IF(ISBLANK(F14),"",COUNTIF(F14:J14,"&gt;=0"))</f>
        <v>2</v>
      </c>
      <c r="L14" s="32">
        <f>IF(ISBLANK(F14),"",(IF(LEFT(F14,1)="-",1,0)+IF(LEFT(G14,1)="-",1,0)+IF(LEFT(H14,1)="-",1,0)+IF(LEFT(I14,1)="-",1,0)+IF(LEFT(J14,1)="-",1,0)))</f>
        <v>3</v>
      </c>
      <c r="M14" s="40">
        <f>IF(K14=3,1,"")</f>
      </c>
      <c r="N14" s="39">
        <f>IF(L14=3,1,"")</f>
        <v>1</v>
      </c>
      <c r="O14" s="33"/>
      <c r="Q14" s="52"/>
      <c r="R14" s="52"/>
    </row>
    <row r="15" spans="1:18" ht="15">
      <c r="A15" s="33"/>
      <c r="B15" s="62" t="s">
        <v>8</v>
      </c>
      <c r="C15" s="54" t="str">
        <f>IF(C7&gt;"",C7,"")</f>
        <v>Eero Aho</v>
      </c>
      <c r="D15" s="54" t="str">
        <f>IF(G7&gt;"",G7,"")</f>
        <v>Jouni Flemming</v>
      </c>
      <c r="E15" s="54">
        <f>IF(E7&gt;"",E7&amp;" - "&amp;I7,"")</f>
      </c>
      <c r="F15" s="16">
        <v>-3</v>
      </c>
      <c r="G15" s="15">
        <v>8</v>
      </c>
      <c r="H15" s="15">
        <v>9</v>
      </c>
      <c r="I15" s="15">
        <v>8</v>
      </c>
      <c r="J15" s="15"/>
      <c r="K15" s="31">
        <f>IF(ISBLANK(F15),"",COUNTIF(F15:J15,"&gt;=0"))</f>
        <v>3</v>
      </c>
      <c r="L15" s="32">
        <f>IF(ISBLANK(F15),"",(IF(LEFT(F15,1)="-",1,0)+IF(LEFT(G15,1)="-",1,0)+IF(LEFT(H15,1)="-",1,0)+IF(LEFT(I15,1)="-",1,0)+IF(LEFT(J15,1)="-",1,0)))</f>
        <v>1</v>
      </c>
      <c r="M15" s="40">
        <f>IF(K15=3,1,"")</f>
        <v>1</v>
      </c>
      <c r="N15" s="39">
        <f>IF(L15=3,1,"")</f>
      </c>
      <c r="O15" s="33"/>
      <c r="Q15" s="52"/>
      <c r="R15" s="52"/>
    </row>
    <row r="16" spans="1:18" ht="15">
      <c r="A16" s="33"/>
      <c r="B16" s="63" t="s">
        <v>29</v>
      </c>
      <c r="C16" s="54" t="str">
        <f>IF(C8&gt;"",C8,"")</f>
        <v>Mika Tuomola</v>
      </c>
      <c r="D16" s="54" t="str">
        <f>IF(G8&gt;"",G8,"")</f>
        <v>Matti Nyyssönen</v>
      </c>
      <c r="E16" s="59"/>
      <c r="F16" s="16">
        <v>9</v>
      </c>
      <c r="G16" s="60">
        <v>7</v>
      </c>
      <c r="H16" s="16">
        <v>-7</v>
      </c>
      <c r="I16" s="16">
        <v>-8</v>
      </c>
      <c r="J16" s="16">
        <v>7</v>
      </c>
      <c r="K16" s="31">
        <f aca="true" t="shared" si="0" ref="K16:K23">IF(ISBLANK(F16),"",COUNTIF(F16:J16,"&gt;=0"))</f>
        <v>3</v>
      </c>
      <c r="L16" s="32">
        <f aca="true" t="shared" si="1" ref="L16:L23">IF(ISBLANK(F16),"",(IF(LEFT(F16,1)="-",1,0)+IF(LEFT(G16,1)="-",1,0)+IF(LEFT(H16,1)="-",1,0)+IF(LEFT(I16,1)="-",1,0)+IF(LEFT(J16,1)="-",1,0)))</f>
        <v>2</v>
      </c>
      <c r="M16" s="40">
        <f aca="true" t="shared" si="2" ref="M16:M23">IF(K16=3,1,"")</f>
        <v>1</v>
      </c>
      <c r="N16" s="39">
        <f aca="true" t="shared" si="3" ref="N16:N23">IF(L16=3,1,"")</f>
      </c>
      <c r="O16" s="33"/>
      <c r="Q16" s="52"/>
      <c r="R16" s="52"/>
    </row>
    <row r="17" spans="1:18" ht="15">
      <c r="A17" s="33"/>
      <c r="B17" s="63" t="s">
        <v>10</v>
      </c>
      <c r="C17" s="54" t="str">
        <f>IF(C7&gt;"",C7,"")</f>
        <v>Eero Aho</v>
      </c>
      <c r="D17" s="54" t="str">
        <f>IF(G6&gt;"",G6,"")</f>
        <v>Mikko Kantola</v>
      </c>
      <c r="E17" s="59"/>
      <c r="F17" s="16">
        <v>-6</v>
      </c>
      <c r="G17" s="60">
        <v>5</v>
      </c>
      <c r="H17" s="16">
        <v>-4</v>
      </c>
      <c r="I17" s="16">
        <v>-9</v>
      </c>
      <c r="J17" s="16"/>
      <c r="K17" s="31">
        <f t="shared" si="0"/>
        <v>1</v>
      </c>
      <c r="L17" s="32">
        <f t="shared" si="1"/>
        <v>3</v>
      </c>
      <c r="M17" s="40">
        <f t="shared" si="2"/>
      </c>
      <c r="N17" s="39">
        <f t="shared" si="3"/>
        <v>1</v>
      </c>
      <c r="O17" s="33"/>
      <c r="Q17" s="52"/>
      <c r="R17" s="52"/>
    </row>
    <row r="18" spans="1:18" ht="15">
      <c r="A18" s="33"/>
      <c r="B18" s="63" t="s">
        <v>30</v>
      </c>
      <c r="C18" s="54" t="str">
        <f>IF(C6&gt;"",C6,"")</f>
        <v>Juha Rossi</v>
      </c>
      <c r="D18" s="54" t="str">
        <f>IF(G8&gt;"",G8,"")</f>
        <v>Matti Nyyssönen</v>
      </c>
      <c r="E18" s="59"/>
      <c r="F18" s="16">
        <v>-7</v>
      </c>
      <c r="G18" s="60">
        <v>-7</v>
      </c>
      <c r="H18" s="16">
        <v>6</v>
      </c>
      <c r="I18" s="16">
        <v>-16</v>
      </c>
      <c r="J18" s="16"/>
      <c r="K18" s="31">
        <f t="shared" si="0"/>
        <v>1</v>
      </c>
      <c r="L18" s="32">
        <f t="shared" si="1"/>
        <v>3</v>
      </c>
      <c r="M18" s="40">
        <f t="shared" si="2"/>
      </c>
      <c r="N18" s="39">
        <f t="shared" si="3"/>
        <v>1</v>
      </c>
      <c r="O18" s="33"/>
      <c r="Q18" s="52"/>
      <c r="R18" s="52"/>
    </row>
    <row r="19" spans="1:18" ht="15">
      <c r="A19" s="33"/>
      <c r="B19" s="63" t="s">
        <v>31</v>
      </c>
      <c r="C19" s="54" t="str">
        <f>IF(C8&gt;"",C8,"")</f>
        <v>Mika Tuomola</v>
      </c>
      <c r="D19" s="54" t="str">
        <f>IF(G7&gt;"",G7,"")</f>
        <v>Jouni Flemming</v>
      </c>
      <c r="E19" s="59"/>
      <c r="F19" s="16">
        <v>-8</v>
      </c>
      <c r="G19" s="60">
        <v>6</v>
      </c>
      <c r="H19" s="16">
        <v>6</v>
      </c>
      <c r="I19" s="16">
        <v>-13</v>
      </c>
      <c r="J19" s="16">
        <v>9</v>
      </c>
      <c r="K19" s="31">
        <f t="shared" si="0"/>
        <v>3</v>
      </c>
      <c r="L19" s="32">
        <f t="shared" si="1"/>
        <v>2</v>
      </c>
      <c r="M19" s="40">
        <f t="shared" si="2"/>
        <v>1</v>
      </c>
      <c r="N19" s="39">
        <f t="shared" si="3"/>
      </c>
      <c r="O19" s="33"/>
      <c r="Q19" s="52"/>
      <c r="R19" s="52"/>
    </row>
    <row r="20" spans="1:18" ht="15">
      <c r="A20" s="33"/>
      <c r="B20" s="63" t="s">
        <v>34</v>
      </c>
      <c r="C20" s="54" t="str">
        <f>IF(C10&gt;"",C10&amp;" / "&amp;C11,"")</f>
        <v>Mika Tuomola / Eero Aho</v>
      </c>
      <c r="D20" s="54" t="str">
        <f>IF(G10&gt;"",G10&amp;" / "&amp;G11,"")</f>
        <v>Jouni Flemming / Matti Nyyssönen</v>
      </c>
      <c r="E20" s="55"/>
      <c r="F20" s="17">
        <v>-6</v>
      </c>
      <c r="G20" s="18">
        <v>-5</v>
      </c>
      <c r="H20" s="19">
        <v>9</v>
      </c>
      <c r="I20" s="19">
        <v>9</v>
      </c>
      <c r="J20" s="19">
        <v>-8</v>
      </c>
      <c r="K20" s="31">
        <f t="shared" si="0"/>
        <v>2</v>
      </c>
      <c r="L20" s="32">
        <f t="shared" si="1"/>
        <v>3</v>
      </c>
      <c r="M20" s="40">
        <f t="shared" si="2"/>
      </c>
      <c r="N20" s="39">
        <f t="shared" si="3"/>
        <v>1</v>
      </c>
      <c r="O20" s="33"/>
      <c r="Q20" s="52"/>
      <c r="R20" s="52"/>
    </row>
    <row r="21" spans="1:18" ht="15">
      <c r="A21" s="33"/>
      <c r="B21" s="62" t="s">
        <v>32</v>
      </c>
      <c r="C21" s="54" t="str">
        <f>IF(C7&gt;"",C7,"")</f>
        <v>Eero Aho</v>
      </c>
      <c r="D21" s="54" t="str">
        <f>IF(G8&gt;"",G8,"")</f>
        <v>Matti Nyyssönen</v>
      </c>
      <c r="E21" s="56"/>
      <c r="F21" s="20">
        <v>5</v>
      </c>
      <c r="G21" s="15">
        <v>5</v>
      </c>
      <c r="H21" s="15">
        <v>8</v>
      </c>
      <c r="I21" s="15"/>
      <c r="J21" s="24"/>
      <c r="K21" s="31">
        <f t="shared" si="0"/>
        <v>3</v>
      </c>
      <c r="L21" s="32">
        <f t="shared" si="1"/>
        <v>0</v>
      </c>
      <c r="M21" s="40">
        <f t="shared" si="2"/>
        <v>1</v>
      </c>
      <c r="N21" s="39">
        <f t="shared" si="3"/>
      </c>
      <c r="O21" s="33"/>
      <c r="Q21" s="52"/>
      <c r="R21" s="52"/>
    </row>
    <row r="22" spans="1:18" ht="15">
      <c r="A22" s="33"/>
      <c r="B22" s="62" t="s">
        <v>33</v>
      </c>
      <c r="C22" s="54" t="str">
        <f>IF(C8&gt;"",C8,"")</f>
        <v>Mika Tuomola</v>
      </c>
      <c r="D22" s="54" t="str">
        <f>IF(G6&gt;"",G6,"")</f>
        <v>Mikko Kantola</v>
      </c>
      <c r="E22" s="56"/>
      <c r="F22" s="20">
        <v>-6</v>
      </c>
      <c r="G22" s="15">
        <v>4</v>
      </c>
      <c r="H22" s="15">
        <v>6</v>
      </c>
      <c r="I22" s="15">
        <v>8</v>
      </c>
      <c r="J22" s="24"/>
      <c r="K22" s="31">
        <f t="shared" si="0"/>
        <v>3</v>
      </c>
      <c r="L22" s="32">
        <f t="shared" si="1"/>
        <v>1</v>
      </c>
      <c r="M22" s="40">
        <f t="shared" si="2"/>
        <v>1</v>
      </c>
      <c r="N22" s="39">
        <f t="shared" si="3"/>
      </c>
      <c r="O22" s="33"/>
      <c r="Q22" s="52"/>
      <c r="R22" s="52"/>
    </row>
    <row r="23" spans="1:18" ht="15.75" thickBot="1">
      <c r="A23" s="33"/>
      <c r="B23" s="62" t="s">
        <v>9</v>
      </c>
      <c r="C23" s="54" t="str">
        <f>IF(C6&gt;"",C6,"")</f>
        <v>Juha Rossi</v>
      </c>
      <c r="D23" s="54" t="str">
        <f>IF(G7&gt;"",G7,"")</f>
        <v>Jouni Flemming</v>
      </c>
      <c r="E23" s="56"/>
      <c r="F23" s="24">
        <v>-9</v>
      </c>
      <c r="G23" s="15">
        <v>9</v>
      </c>
      <c r="H23" s="24">
        <v>9</v>
      </c>
      <c r="I23" s="15">
        <v>-4</v>
      </c>
      <c r="J23" s="15">
        <v>-4</v>
      </c>
      <c r="K23" s="31">
        <f t="shared" si="0"/>
        <v>2</v>
      </c>
      <c r="L23" s="32">
        <f t="shared" si="1"/>
        <v>3</v>
      </c>
      <c r="M23" s="40">
        <f t="shared" si="2"/>
      </c>
      <c r="N23" s="39">
        <f t="shared" si="3"/>
        <v>1</v>
      </c>
      <c r="O23" s="33"/>
      <c r="Q23" s="52"/>
      <c r="R23" s="52"/>
    </row>
    <row r="24" spans="1:18" ht="16.5" thickBot="1">
      <c r="A24" s="9"/>
      <c r="B24" s="1"/>
      <c r="C24" s="1"/>
      <c r="D24" s="1"/>
      <c r="E24" s="1"/>
      <c r="F24" s="1"/>
      <c r="G24" s="1"/>
      <c r="H24" s="1"/>
      <c r="I24" s="51" t="s">
        <v>38</v>
      </c>
      <c r="J24" s="42"/>
      <c r="K24" s="68">
        <f>IF(ISBLANK(D14),"",SUM(K14:K23))</f>
        <v>23</v>
      </c>
      <c r="L24" s="69">
        <f>IF(ISBLANK(E14),"",SUM(L14:L23))</f>
        <v>21</v>
      </c>
      <c r="M24" s="43">
        <f>IF(ISBLANK(F14),"",SUM(M14:M23))</f>
        <v>5</v>
      </c>
      <c r="N24" s="41">
        <f>IF(ISBLANK(F14),"",SUM(N14:N23))</f>
        <v>5</v>
      </c>
      <c r="O24" s="33"/>
      <c r="Q24" s="52"/>
      <c r="R24" s="52"/>
    </row>
    <row r="25" spans="1:18" ht="15">
      <c r="A25" s="9"/>
      <c r="B25" s="29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Q25" s="52"/>
      <c r="R25" s="52"/>
    </row>
    <row r="26" spans="1:18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36</v>
      </c>
      <c r="K26" s="2"/>
      <c r="L26" s="1"/>
      <c r="M26" s="1"/>
      <c r="N26" s="1"/>
      <c r="O26" s="10"/>
      <c r="Q26" s="52"/>
      <c r="R26" s="52"/>
    </row>
    <row r="27" spans="1:18" ht="18.75" thickBot="1">
      <c r="A27" s="9"/>
      <c r="B27" s="1"/>
      <c r="C27" s="1"/>
      <c r="D27" s="1"/>
      <c r="E27" s="1"/>
      <c r="F27" s="1"/>
      <c r="G27" s="1"/>
      <c r="H27" s="1"/>
      <c r="I27" s="1"/>
      <c r="J27" s="72">
        <f>IF(M24=6,C5,IF(N24=6,G5,""))</f>
      </c>
      <c r="K27" s="73"/>
      <c r="L27" s="73"/>
      <c r="M27" s="73"/>
      <c r="N27" s="74"/>
      <c r="O27" s="33"/>
      <c r="Q27" s="52"/>
      <c r="R27" s="52"/>
    </row>
    <row r="28" spans="1:18" ht="18">
      <c r="A28" s="38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4"/>
      <c r="Q28" s="52"/>
      <c r="R28" s="52"/>
    </row>
    <row r="29" spans="2:18" ht="15">
      <c r="B29" s="70" t="s">
        <v>37</v>
      </c>
      <c r="Q29" s="52"/>
      <c r="R29" s="52"/>
    </row>
    <row r="30" spans="17:18" ht="15">
      <c r="Q30" s="52"/>
      <c r="R30" s="52"/>
    </row>
    <row r="31" spans="2:18" ht="15.75">
      <c r="B31" s="53" t="s">
        <v>39</v>
      </c>
      <c r="Q31" s="52"/>
      <c r="R31" s="52"/>
    </row>
    <row r="32" spans="2:18" ht="15">
      <c r="B32" t="s">
        <v>40</v>
      </c>
      <c r="Q32" s="52"/>
      <c r="R32" s="52"/>
    </row>
    <row r="33" spans="2:18" ht="15">
      <c r="B33" t="s">
        <v>41</v>
      </c>
      <c r="Q33" s="52"/>
      <c r="R33" s="52"/>
    </row>
    <row r="34" spans="17:18" ht="15">
      <c r="Q34" s="52"/>
      <c r="R34" s="52"/>
    </row>
    <row r="35" spans="2:18" ht="15">
      <c r="B35" t="s">
        <v>42</v>
      </c>
      <c r="Q35" s="52"/>
      <c r="R35" s="52"/>
    </row>
    <row r="36" spans="17:18" ht="15">
      <c r="Q36" s="52"/>
      <c r="R36" s="52"/>
    </row>
    <row r="37" spans="17:18" ht="15">
      <c r="Q37" s="52"/>
      <c r="R37" s="52"/>
    </row>
    <row r="38" spans="17:18" ht="15">
      <c r="Q38" s="52"/>
      <c r="R38" s="52"/>
    </row>
    <row r="39" spans="17:18" ht="15">
      <c r="Q39" s="52"/>
      <c r="R39" s="52"/>
    </row>
    <row r="40" spans="17:18" ht="15">
      <c r="Q40" s="52"/>
      <c r="R40" s="52"/>
    </row>
    <row r="41" spans="17:18" ht="15">
      <c r="Q41" s="52"/>
      <c r="R41" s="52"/>
    </row>
    <row r="42" spans="17:18" ht="15">
      <c r="Q42" s="52"/>
      <c r="R42" s="52"/>
    </row>
    <row r="43" spans="17:18" ht="15">
      <c r="Q43" s="52"/>
      <c r="R43" s="52"/>
    </row>
    <row r="44" spans="17:18" ht="15">
      <c r="Q44" s="52"/>
      <c r="R44" s="52"/>
    </row>
    <row r="45" spans="17:18" ht="15">
      <c r="Q45" s="52"/>
      <c r="R45" s="52"/>
    </row>
    <row r="46" spans="17:18" ht="15">
      <c r="Q46" s="52"/>
      <c r="R46" s="52"/>
    </row>
    <row r="47" spans="17:18" ht="15">
      <c r="Q47" s="52"/>
      <c r="R47" s="52"/>
    </row>
    <row r="48" spans="17:18" ht="15">
      <c r="Q48" s="52"/>
      <c r="R48" s="52"/>
    </row>
    <row r="49" spans="17:18" ht="15">
      <c r="Q49" s="52"/>
      <c r="R49" s="52"/>
    </row>
    <row r="50" spans="17:18" ht="15">
      <c r="Q50" s="52"/>
      <c r="R50" s="52"/>
    </row>
    <row r="51" spans="17:18" ht="15">
      <c r="Q51" s="52"/>
      <c r="R51" s="52"/>
    </row>
    <row r="52" spans="17:18" ht="15">
      <c r="Q52" s="52"/>
      <c r="R52" s="52"/>
    </row>
    <row r="53" spans="17:18" ht="15">
      <c r="Q53" s="52"/>
      <c r="R53" s="52"/>
    </row>
    <row r="54" spans="17:18" ht="15">
      <c r="Q54" s="52"/>
      <c r="R54" s="52"/>
    </row>
    <row r="55" spans="17:18" ht="15">
      <c r="Q55" s="52"/>
      <c r="R55" s="52"/>
    </row>
    <row r="56" spans="17:18" ht="15">
      <c r="Q56" s="52"/>
      <c r="R56" s="52"/>
    </row>
    <row r="57" spans="17:18" ht="15">
      <c r="Q57" s="52"/>
      <c r="R57" s="52"/>
    </row>
    <row r="58" spans="17:18" ht="15">
      <c r="Q58" s="52"/>
      <c r="R58" s="52"/>
    </row>
    <row r="59" spans="17:18" ht="15">
      <c r="Q59" s="52"/>
      <c r="R59" s="52"/>
    </row>
    <row r="60" spans="17:18" ht="15">
      <c r="Q60" s="52"/>
      <c r="R60" s="52"/>
    </row>
    <row r="61" spans="17:18" ht="15">
      <c r="Q61" s="52"/>
      <c r="R61" s="52"/>
    </row>
    <row r="62" spans="17:18" ht="15">
      <c r="Q62" s="52"/>
      <c r="R62" s="52"/>
    </row>
    <row r="63" spans="17:18" ht="15">
      <c r="Q63" s="52"/>
      <c r="R63" s="52"/>
    </row>
    <row r="64" spans="17:18" ht="15">
      <c r="Q64" s="52"/>
      <c r="R64" s="52"/>
    </row>
    <row r="65" spans="17:18" ht="15">
      <c r="Q65" s="52"/>
      <c r="R65" s="52"/>
    </row>
    <row r="66" spans="17:18" ht="15">
      <c r="Q66" s="52"/>
      <c r="R66" s="52"/>
    </row>
    <row r="67" spans="17:18" ht="15">
      <c r="Q67" s="52"/>
      <c r="R67" s="52"/>
    </row>
    <row r="68" spans="17:18" ht="15">
      <c r="Q68" s="52"/>
      <c r="R68" s="52"/>
    </row>
    <row r="69" spans="17:18" ht="15">
      <c r="Q69" s="52"/>
      <c r="R69" s="52"/>
    </row>
    <row r="70" spans="17:18" ht="15">
      <c r="Q70" s="52"/>
      <c r="R70" s="52"/>
    </row>
    <row r="71" spans="17:18" ht="15">
      <c r="Q71" s="52"/>
      <c r="R71" s="52"/>
    </row>
    <row r="72" spans="17:18" ht="15">
      <c r="Q72" s="52"/>
      <c r="R72" s="52"/>
    </row>
    <row r="73" spans="17:18" ht="15">
      <c r="Q73" s="52"/>
      <c r="R73" s="52"/>
    </row>
    <row r="74" spans="17:18" ht="15">
      <c r="Q74" s="52"/>
      <c r="R74" s="52"/>
    </row>
    <row r="75" spans="17:18" ht="15">
      <c r="Q75" s="52" t="s">
        <v>17</v>
      </c>
      <c r="R75" s="52"/>
    </row>
    <row r="76" spans="17:18" ht="15">
      <c r="Q76" s="52" t="s">
        <v>17</v>
      </c>
      <c r="R76" s="52"/>
    </row>
    <row r="77" spans="17:18" ht="15.75">
      <c r="Q77" s="53"/>
      <c r="R77" s="52"/>
    </row>
    <row r="78" spans="17:18" ht="15">
      <c r="Q78" s="52"/>
      <c r="R78" s="52"/>
    </row>
    <row r="79" spans="17:18" ht="15">
      <c r="Q79" s="52"/>
      <c r="R79" s="52"/>
    </row>
    <row r="80" spans="17:18" ht="15">
      <c r="Q80" s="52"/>
      <c r="R80" s="52"/>
    </row>
    <row r="81" spans="17:18" ht="15">
      <c r="Q81" s="52"/>
      <c r="R81" s="52"/>
    </row>
    <row r="82" spans="17:18" ht="15">
      <c r="Q82" s="52"/>
      <c r="R82" s="52"/>
    </row>
    <row r="83" spans="17:18" ht="15">
      <c r="Q83" s="52"/>
      <c r="R83" s="52"/>
    </row>
    <row r="84" spans="17:18" ht="15">
      <c r="Q84" s="52"/>
      <c r="R84" s="52"/>
    </row>
    <row r="85" spans="17:18" ht="15">
      <c r="Q85" s="52"/>
      <c r="R85" s="52"/>
    </row>
    <row r="86" spans="17:18" ht="15">
      <c r="Q86" s="52"/>
      <c r="R86" s="52"/>
    </row>
    <row r="87" spans="17:18" ht="15">
      <c r="Q87" s="52"/>
      <c r="R87" s="52"/>
    </row>
    <row r="88" spans="17:18" ht="15">
      <c r="Q88" s="52"/>
      <c r="R88" s="52"/>
    </row>
    <row r="89" spans="17:18" ht="15">
      <c r="Q89" s="52"/>
      <c r="R89" s="52"/>
    </row>
    <row r="90" spans="17:18" ht="15">
      <c r="Q90" s="52"/>
      <c r="R90" s="52"/>
    </row>
    <row r="91" spans="17:18" ht="15">
      <c r="Q91" s="52"/>
      <c r="R91" s="52"/>
    </row>
    <row r="92" spans="17:18" ht="15">
      <c r="Q92" s="52"/>
      <c r="R92" s="52"/>
    </row>
    <row r="93" spans="17:18" ht="15">
      <c r="Q93" s="52"/>
      <c r="R93" s="52"/>
    </row>
    <row r="94" spans="17:18" ht="15">
      <c r="Q94" s="52"/>
      <c r="R94" s="52"/>
    </row>
    <row r="95" spans="17:18" ht="15">
      <c r="Q95" s="52"/>
      <c r="R95" s="52"/>
    </row>
    <row r="96" spans="17:18" ht="15">
      <c r="Q96" s="52"/>
      <c r="R96" s="52"/>
    </row>
    <row r="97" spans="17:18" ht="15">
      <c r="Q97" s="52"/>
      <c r="R97" s="52"/>
    </row>
    <row r="98" spans="17:18" ht="15">
      <c r="Q98" s="52"/>
      <c r="R98" s="52"/>
    </row>
    <row r="99" spans="17:18" ht="15">
      <c r="Q99" s="52"/>
      <c r="R99" s="52"/>
    </row>
    <row r="100" spans="17:18" ht="15">
      <c r="Q100" s="52"/>
      <c r="R100" s="52"/>
    </row>
    <row r="101" spans="17:18" ht="15">
      <c r="Q101" s="52"/>
      <c r="R101" s="52"/>
    </row>
    <row r="102" spans="17:18" ht="15">
      <c r="Q102" s="52"/>
      <c r="R102" s="52"/>
    </row>
    <row r="103" spans="17:18" ht="15">
      <c r="Q103" s="52"/>
      <c r="R103" s="52"/>
    </row>
    <row r="104" spans="17:18" ht="15">
      <c r="Q104" s="52"/>
      <c r="R104" s="52"/>
    </row>
    <row r="105" spans="17:18" ht="15">
      <c r="Q105" s="52"/>
      <c r="R105" s="52"/>
    </row>
    <row r="106" spans="17:18" ht="15">
      <c r="Q106" s="52"/>
      <c r="R106" s="52"/>
    </row>
    <row r="107" spans="17:18" ht="15">
      <c r="Q107" s="52"/>
      <c r="R107" s="52"/>
    </row>
    <row r="108" spans="17:18" ht="15">
      <c r="Q108" s="52"/>
      <c r="R108" s="52"/>
    </row>
    <row r="109" spans="17:18" ht="15">
      <c r="Q109" s="52"/>
      <c r="R109" s="52"/>
    </row>
    <row r="110" spans="17:18" ht="15">
      <c r="Q110" s="52"/>
      <c r="R110" s="52"/>
    </row>
    <row r="111" spans="17:18" ht="15">
      <c r="Q111" s="52"/>
      <c r="R111" s="52"/>
    </row>
    <row r="112" spans="17:18" ht="15">
      <c r="Q112" s="52"/>
      <c r="R112" s="52"/>
    </row>
    <row r="113" spans="17:18" ht="15">
      <c r="Q113" s="52"/>
      <c r="R113" s="52"/>
    </row>
    <row r="114" spans="17:18" ht="15">
      <c r="Q114" s="52"/>
      <c r="R114" s="52"/>
    </row>
    <row r="115" spans="17:18" ht="15">
      <c r="Q115" s="52"/>
      <c r="R115" s="52"/>
    </row>
    <row r="116" spans="17:18" ht="15">
      <c r="Q116" s="52"/>
      <c r="R116" s="52"/>
    </row>
    <row r="117" spans="17:18" ht="15">
      <c r="Q117" s="52"/>
      <c r="R117" s="52"/>
    </row>
  </sheetData>
  <sheetProtection sheet="1" objects="1" scenarios="1"/>
  <mergeCells count="16"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C10:D10"/>
    <mergeCell ref="J27:N27"/>
    <mergeCell ref="K13:L13"/>
    <mergeCell ref="G6:N6"/>
    <mergeCell ref="I2:N2"/>
    <mergeCell ref="I3:N3"/>
    <mergeCell ref="G11:N11"/>
  </mergeCells>
  <printOptions/>
  <pageMargins left="0.48" right="0.28" top="0.45" bottom="0.7" header="0.34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Juha Rossi</cp:lastModifiedBy>
  <cp:lastPrinted>2007-09-22T20:43:26Z</cp:lastPrinted>
  <dcterms:created xsi:type="dcterms:W3CDTF">1999-06-03T09:45:09Z</dcterms:created>
  <dcterms:modified xsi:type="dcterms:W3CDTF">2008-02-13T19:41:12Z</dcterms:modified>
  <cp:category/>
  <cp:version/>
  <cp:contentType/>
  <cp:contentStatus/>
</cp:coreProperties>
</file>